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cuenta anual\para subir cta anual\"/>
    </mc:Choice>
  </mc:AlternateContent>
  <xr:revisionPtr revIDLastSave="0" documentId="13_ncr:1_{71C20C9A-3A16-474B-8074-5770026B71B3}" xr6:coauthVersionLast="47" xr6:coauthVersionMax="47" xr10:uidLastSave="{00000000-0000-0000-0000-000000000000}"/>
  <workbookProtection workbookPassword="F376" lockStructure="1"/>
  <bookViews>
    <workbookView xWindow="-12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EAEPE_COG!$A$1:$J$91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1" i="1" l="1"/>
  <c r="H80" i="1"/>
  <c r="H79" i="1"/>
  <c r="E79" i="1"/>
  <c r="E78" i="1"/>
  <c r="H78" i="1" s="1"/>
  <c r="E77" i="1"/>
  <c r="H77" i="1" s="1"/>
  <c r="H76" i="1"/>
  <c r="E76" i="1"/>
  <c r="E75" i="1"/>
  <c r="H75" i="1" s="1"/>
  <c r="E74" i="1"/>
  <c r="H74" i="1" s="1"/>
  <c r="G73" i="1"/>
  <c r="F73" i="1"/>
  <c r="D73" i="1"/>
  <c r="D81" i="1" s="1"/>
  <c r="C73" i="1"/>
  <c r="E73" i="1" s="1"/>
  <c r="H73" i="1" s="1"/>
  <c r="H72" i="1"/>
  <c r="E72" i="1"/>
  <c r="E71" i="1"/>
  <c r="H71" i="1" s="1"/>
  <c r="E70" i="1"/>
  <c r="H70" i="1" s="1"/>
  <c r="G69" i="1"/>
  <c r="F69" i="1"/>
  <c r="D69" i="1"/>
  <c r="C69" i="1"/>
  <c r="E69" i="1" s="1"/>
  <c r="H69" i="1" s="1"/>
  <c r="H68" i="1"/>
  <c r="E68" i="1"/>
  <c r="E67" i="1"/>
  <c r="H67" i="1" s="1"/>
  <c r="E66" i="1"/>
  <c r="H66" i="1" s="1"/>
  <c r="H65" i="1"/>
  <c r="E65" i="1"/>
  <c r="E64" i="1"/>
  <c r="H64" i="1" s="1"/>
  <c r="E63" i="1"/>
  <c r="H63" i="1" s="1"/>
  <c r="H62" i="1"/>
  <c r="E62" i="1"/>
  <c r="G61" i="1"/>
  <c r="F61" i="1"/>
  <c r="F81" i="1" s="1"/>
  <c r="D61" i="1"/>
  <c r="E61" i="1" s="1"/>
  <c r="H61" i="1" s="1"/>
  <c r="C61" i="1"/>
  <c r="E60" i="1"/>
  <c r="H60" i="1" s="1"/>
  <c r="E59" i="1"/>
  <c r="H59" i="1" s="1"/>
  <c r="H58" i="1"/>
  <c r="E58" i="1"/>
  <c r="G57" i="1"/>
  <c r="F57" i="1"/>
  <c r="D57" i="1"/>
  <c r="E57" i="1" s="1"/>
  <c r="H57" i="1" s="1"/>
  <c r="C57" i="1"/>
  <c r="E56" i="1"/>
  <c r="H56" i="1" s="1"/>
  <c r="E55" i="1"/>
  <c r="H55" i="1" s="1"/>
  <c r="H54" i="1"/>
  <c r="E54" i="1"/>
  <c r="E53" i="1"/>
  <c r="H53" i="1" s="1"/>
  <c r="E52" i="1"/>
  <c r="H52" i="1" s="1"/>
  <c r="H51" i="1"/>
  <c r="E51" i="1"/>
  <c r="E50" i="1"/>
  <c r="H50" i="1" s="1"/>
  <c r="E49" i="1"/>
  <c r="H49" i="1" s="1"/>
  <c r="H48" i="1"/>
  <c r="E48" i="1"/>
  <c r="G47" i="1"/>
  <c r="F47" i="1"/>
  <c r="D47" i="1"/>
  <c r="E47" i="1" s="1"/>
  <c r="H47" i="1" s="1"/>
  <c r="C47" i="1"/>
  <c r="E46" i="1"/>
  <c r="H46" i="1" s="1"/>
  <c r="E45" i="1"/>
  <c r="H45" i="1" s="1"/>
  <c r="H44" i="1"/>
  <c r="E44" i="1"/>
  <c r="E43" i="1"/>
  <c r="H43" i="1" s="1"/>
  <c r="E42" i="1"/>
  <c r="H42" i="1" s="1"/>
  <c r="H41" i="1"/>
  <c r="E41" i="1"/>
  <c r="E40" i="1"/>
  <c r="H40" i="1" s="1"/>
  <c r="E39" i="1"/>
  <c r="H39" i="1" s="1"/>
  <c r="H38" i="1"/>
  <c r="E38" i="1"/>
  <c r="G37" i="1"/>
  <c r="F37" i="1"/>
  <c r="D37" i="1"/>
  <c r="E37" i="1" s="1"/>
  <c r="H37" i="1" s="1"/>
  <c r="C37" i="1"/>
  <c r="E36" i="1"/>
  <c r="H36" i="1" s="1"/>
  <c r="E35" i="1"/>
  <c r="H35" i="1" s="1"/>
  <c r="H34" i="1"/>
  <c r="E34" i="1"/>
  <c r="E33" i="1"/>
  <c r="H33" i="1" s="1"/>
  <c r="E32" i="1"/>
  <c r="H32" i="1" s="1"/>
  <c r="H31" i="1"/>
  <c r="E31" i="1"/>
  <c r="E30" i="1"/>
  <c r="H30" i="1" s="1"/>
  <c r="E29" i="1"/>
  <c r="H29" i="1" s="1"/>
  <c r="H28" i="1"/>
  <c r="E28" i="1"/>
  <c r="G27" i="1"/>
  <c r="F27" i="1"/>
  <c r="D27" i="1"/>
  <c r="E27" i="1" s="1"/>
  <c r="H27" i="1" s="1"/>
  <c r="C27" i="1"/>
  <c r="E26" i="1"/>
  <c r="H26" i="1" s="1"/>
  <c r="E25" i="1"/>
  <c r="H25" i="1" s="1"/>
  <c r="H24" i="1"/>
  <c r="E24" i="1"/>
  <c r="E23" i="1"/>
  <c r="H23" i="1" s="1"/>
  <c r="E22" i="1"/>
  <c r="H22" i="1" s="1"/>
  <c r="H21" i="1"/>
  <c r="E21" i="1"/>
  <c r="E20" i="1"/>
  <c r="H20" i="1" s="1"/>
  <c r="E19" i="1"/>
  <c r="H19" i="1" s="1"/>
  <c r="H18" i="1"/>
  <c r="E18" i="1"/>
  <c r="G17" i="1"/>
  <c r="F17" i="1"/>
  <c r="D17" i="1"/>
  <c r="E17" i="1" s="1"/>
  <c r="H17" i="1" s="1"/>
  <c r="C17" i="1"/>
  <c r="E16" i="1"/>
  <c r="H16" i="1" s="1"/>
  <c r="E15" i="1"/>
  <c r="H15" i="1" s="1"/>
  <c r="H14" i="1"/>
  <c r="E14" i="1"/>
  <c r="E13" i="1"/>
  <c r="H13" i="1" s="1"/>
  <c r="E12" i="1"/>
  <c r="H12" i="1" s="1"/>
  <c r="H11" i="1"/>
  <c r="E11" i="1"/>
  <c r="E10" i="1"/>
  <c r="H10" i="1" s="1"/>
  <c r="G9" i="1"/>
  <c r="F9" i="1"/>
  <c r="H9" i="1" s="1"/>
  <c r="E9" i="1"/>
  <c r="D9" i="1"/>
  <c r="C9" i="1"/>
  <c r="C81" i="1" l="1"/>
  <c r="E81" i="1" s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<sst xmlns="http://schemas.openxmlformats.org/spreadsheetml/2006/main" count="88" uniqueCount="88">
  <si>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</si>
  <si>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>JUNTA MUNICIPAL DE AGUA Y SANEAMIENTO DE OJINAGA</t>
  </si>
  <si>
    <t xml:space="preserve">Estado Analítico del Ejercicio del Presupuesto de Egresos </t>
  </si>
  <si>
    <t xml:space="preserve">Clasificación por Objeto del Gasto (Capítulo y Concepto) </t>
  </si>
  <si>
    <t>Del 01 de Enero al 31 de Diciembre de 2022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</si>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</sst>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Border="1" applyAlignment="1" applyProtection="1">
      <alignment horizontal="right" vertical="center"/>
      <protection locked="0"/>
    </xf>
    <xf numFmtId="164" fontId="5" fillId="0" borderId="9" xfId="1" applyNumberFormat="1" applyFont="1" applyBorder="1" applyAlignment="1" applyProtection="1">
      <alignment horizontal="right" vertical="center"/>
      <protection locked="0"/>
    </xf>
    <xf numFmtId="164" fontId="5" fillId="0" borderId="11" xfId="1" applyNumberFormat="1" applyFont="1" applyBorder="1" applyAlignment="1" applyProtection="1">
      <alignment horizontal="right" vertical="center"/>
      <protection locked="0"/>
    </xf>
    <xf numFmtId="164" fontId="5" fillId="0" borderId="10" xfId="1" applyNumberFormat="1" applyFont="1" applyBorder="1" applyAlignment="1" applyProtection="1">
      <alignment horizontal="right" vertical="center"/>
      <protection locked="0"/>
    </xf>
    <xf numFmtId="164" fontId="4" fillId="0" borderId="14" xfId="1" applyNumberFormat="1" applyFont="1" applyBorder="1" applyAlignment="1">
      <alignment horizontal="right" vertical="center"/>
    </xf>
    <xf numFmtId="164" fontId="4" fillId="0" borderId="9" xfId="1" applyNumberFormat="1" applyFont="1" applyBorder="1" applyAlignment="1">
      <alignment horizontal="right" vertical="center"/>
    </xf>
    <xf numFmtId="164" fontId="5" fillId="0" borderId="9" xfId="1" applyNumberFormat="1" applyFont="1" applyBorder="1" applyAlignment="1">
      <alignment horizontal="right" vertical="center"/>
    </xf>
    <xf numFmtId="164" fontId="5" fillId="0" borderId="10" xfId="1" applyNumberFormat="1" applyFont="1" applyBorder="1" applyAlignment="1">
      <alignment horizontal="right" vertical="center"/>
    </xf>
    <xf numFmtId="164" fontId="5" fillId="0" borderId="14" xfId="1" applyNumberFormat="1" applyFont="1" applyBorder="1" applyAlignment="1">
      <alignment horizontal="right" vertical="center"/>
    </xf>
    <xf numFmtId="164" fontId="5" fillId="0" borderId="11" xfId="1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165" fontId="5" fillId="0" borderId="14" xfId="1" applyNumberFormat="1" applyFont="1" applyBorder="1" applyAlignment="1" applyProtection="1">
      <alignment horizontal="right" vertical="center"/>
      <protection locked="0"/>
    </xf>
    <xf numFmtId="165" fontId="4" fillId="0" borderId="14" xfId="1" applyNumberFormat="1" applyFont="1" applyBorder="1" applyAlignment="1">
      <alignment horizontal="right" vertical="center"/>
    </xf>
    <xf numFmtId="165" fontId="5" fillId="0" borderId="11" xfId="1" applyNumberFormat="1" applyFont="1" applyBorder="1" applyAlignment="1" applyProtection="1">
      <alignment horizontal="right" vertical="center"/>
      <protection locked="0"/>
    </xf>
    <xf numFmtId="165" fontId="4" fillId="0" borderId="13" xfId="0" applyNumberFormat="1" applyFont="1" applyBorder="1"/>
    <xf numFmtId="165" fontId="5" fillId="0" borderId="9" xfId="1" applyNumberFormat="1" applyFont="1" applyBorder="1" applyAlignment="1" applyProtection="1">
      <alignment horizontal="right" vertical="center"/>
      <protection locked="0"/>
    </xf>
    <xf numFmtId="165" fontId="5" fillId="0" borderId="9" xfId="1" applyNumberFormat="1" applyFont="1" applyBorder="1" applyAlignment="1">
      <alignment horizontal="right" vertical="center"/>
    </xf>
    <xf numFmtId="165" fontId="5" fillId="0" borderId="14" xfId="1" applyNumberFormat="1" applyFont="1" applyBorder="1" applyAlignment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86</xdr:row>
      <xdr:rowOff>11907</xdr:rowOff>
    </xdr:from>
    <xdr:to>
      <xdr:col>6</xdr:col>
      <xdr:colOff>1026319</xdr:colOff>
      <xdr:row>89</xdr:row>
      <xdr:rowOff>52388</xdr:rowOff>
    </xdr:to>
    <xdr:sp macro="" textlink="">
      <xdr:nvSpPr>
        <xdr:cNvPr id="2" name="Cuadro de texto 1">
          <a:extLst>
            <a:ext uri="{FF2B5EF4-FFF2-40B4-BE49-F238E27FC236}">
              <a16:creationId xmlns:a16="http://schemas.microsoft.com/office/drawing/2014/main" id="{48D85640-5CBE-83AD-831B-6BB54DD0AB3F}"/>
            </a:ext>
          </a:extLst>
        </xdr:cNvPr>
        <xdr:cNvSpPr txBox="1"/>
      </xdr:nvSpPr>
      <xdr:spPr>
        <a:xfrm>
          <a:off x="6929438" y="14882813"/>
          <a:ext cx="2895600" cy="5048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ING. LIZETH GABALDON RAMIREZ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DIRECTORA FINANCIERA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353060</xdr:colOff>
      <xdr:row>86</xdr:row>
      <xdr:rowOff>11272</xdr:rowOff>
    </xdr:from>
    <xdr:to>
      <xdr:col>6</xdr:col>
      <xdr:colOff>960279</xdr:colOff>
      <xdr:row>86</xdr:row>
      <xdr:rowOff>11272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6250426-4A59-6E1E-4DA1-4C903E6E54EF}"/>
            </a:ext>
          </a:extLst>
        </xdr:cNvPr>
        <xdr:cNvCxnSpPr/>
      </xdr:nvCxnSpPr>
      <xdr:spPr>
        <a:xfrm>
          <a:off x="6901498" y="14882178"/>
          <a:ext cx="2857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1690688</xdr:colOff>
      <xdr:row>86</xdr:row>
      <xdr:rowOff>11906</xdr:rowOff>
    </xdr:from>
    <xdr:to>
      <xdr:col>2</xdr:col>
      <xdr:colOff>669132</xdr:colOff>
      <xdr:row>89</xdr:row>
      <xdr:rowOff>52387</xdr:rowOff>
    </xdr:to>
    <xdr:sp macro="" textlink="">
      <xdr:nvSpPr>
        <xdr:cNvPr id="4" name="Cuadro de texto 3">
          <a:extLst>
            <a:ext uri="{FF2B5EF4-FFF2-40B4-BE49-F238E27FC236}">
              <a16:creationId xmlns:a16="http://schemas.microsoft.com/office/drawing/2014/main" id="{F34D86D8-F336-7AF1-6D44-479415293802}"/>
            </a:ext>
          </a:extLst>
        </xdr:cNvPr>
        <xdr:cNvSpPr txBox="1"/>
      </xdr:nvSpPr>
      <xdr:spPr>
        <a:xfrm>
          <a:off x="2000251" y="14882812"/>
          <a:ext cx="2895600" cy="5048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ING. ALONSO PEREZ ALBA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 EJECUTIVO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1662748</xdr:colOff>
      <xdr:row>86</xdr:row>
      <xdr:rowOff>11271</xdr:rowOff>
    </xdr:from>
    <xdr:to>
      <xdr:col>2</xdr:col>
      <xdr:colOff>603092</xdr:colOff>
      <xdr:row>86</xdr:row>
      <xdr:rowOff>11271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771D2713-AE6F-2E9B-9E57-DFB84B1EE0E0}"/>
            </a:ext>
          </a:extLst>
        </xdr:cNvPr>
        <xdr:cNvCxnSpPr/>
      </xdr:nvCxnSpPr>
      <xdr:spPr>
        <a:xfrm>
          <a:off x="1972311" y="14882177"/>
          <a:ext cx="2857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zoomScale="80" zoomScaleNormal="80" workbookViewId="0">
      <selection activeCell="D88" sqref="D88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8" style="1" customWidth="1"/>
    <col min="4" max="4" width="16.7109375" style="1" customWidth="1"/>
    <col min="5" max="5" width="17" style="1" customWidth="1"/>
    <col min="6" max="6" width="16.7109375" style="1" customWidth="1"/>
    <col min="7" max="7" width="16.5703125" style="1" customWidth="1"/>
    <col min="8" max="8" width="17" style="1" customWidth="1"/>
    <col min="9" max="9" width="4.7109375" style="1" customWidth="1"/>
    <col min="10" max="10" width="11.42578125" style="1" customWidth="1"/>
    <col min="11" max="16384" width="11.42578125" style="1"/>
  </cols>
  <sheetData>
    <row r="1" spans="2:9" ht="15" customHeight="1" x14ac:dyDescent="0.2">
      <c r="I1" s="2" t="s">
        <v>0</v>
      </c>
    </row>
    <row r="2" spans="2:9" ht="15" customHeight="1" x14ac:dyDescent="0.2">
      <c r="B2" s="30" t="s">
        <v>1</v>
      </c>
      <c r="C2" s="31"/>
      <c r="D2" s="31"/>
      <c r="E2" s="31"/>
      <c r="F2" s="31"/>
      <c r="G2" s="31"/>
      <c r="H2" s="32"/>
    </row>
    <row r="3" spans="2:9" x14ac:dyDescent="0.2">
      <c r="B3" s="33" t="s">
        <v>2</v>
      </c>
      <c r="C3" s="34"/>
      <c r="D3" s="34"/>
      <c r="E3" s="34"/>
      <c r="F3" s="34"/>
      <c r="G3" s="34"/>
      <c r="H3" s="35"/>
    </row>
    <row r="4" spans="2:9" x14ac:dyDescent="0.2">
      <c r="B4" s="33" t="s">
        <v>3</v>
      </c>
      <c r="C4" s="34"/>
      <c r="D4" s="34"/>
      <c r="E4" s="34"/>
      <c r="F4" s="34"/>
      <c r="G4" s="34"/>
      <c r="H4" s="35"/>
    </row>
    <row r="5" spans="2:9" x14ac:dyDescent="0.2">
      <c r="B5" s="36" t="s">
        <v>4</v>
      </c>
      <c r="C5" s="37"/>
      <c r="D5" s="37"/>
      <c r="E5" s="37"/>
      <c r="F5" s="37"/>
      <c r="G5" s="37"/>
      <c r="H5" s="38"/>
    </row>
    <row r="6" spans="2:9" x14ac:dyDescent="0.2">
      <c r="B6" s="39" t="s">
        <v>5</v>
      </c>
      <c r="C6" s="42" t="s">
        <v>6</v>
      </c>
      <c r="D6" s="43"/>
      <c r="E6" s="43"/>
      <c r="F6" s="43"/>
      <c r="G6" s="44"/>
      <c r="H6" s="45" t="s">
        <v>7</v>
      </c>
    </row>
    <row r="7" spans="2:9" ht="24" x14ac:dyDescent="0.2">
      <c r="B7" s="40"/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46"/>
    </row>
    <row r="8" spans="2:9" ht="15.75" customHeight="1" x14ac:dyDescent="0.2">
      <c r="B8" s="41"/>
      <c r="C8" s="4">
        <v>1</v>
      </c>
      <c r="D8" s="4">
        <v>2</v>
      </c>
      <c r="E8" s="4" t="s">
        <v>13</v>
      </c>
      <c r="F8" s="4">
        <v>4</v>
      </c>
      <c r="G8" s="4">
        <v>5</v>
      </c>
      <c r="H8" s="5" t="s">
        <v>14</v>
      </c>
    </row>
    <row r="9" spans="2:9" ht="24" customHeight="1" x14ac:dyDescent="0.2">
      <c r="B9" s="6" t="s">
        <v>15</v>
      </c>
      <c r="C9" s="24">
        <f>SUM(C10:C16)</f>
        <v>10834186.800000001</v>
      </c>
      <c r="D9" s="24">
        <f>SUM(D10:D16)</f>
        <v>1466594.76</v>
      </c>
      <c r="E9" s="24">
        <f t="shared" ref="E9:E26" si="0">C9+D9</f>
        <v>12300781.560000001</v>
      </c>
      <c r="F9" s="24">
        <f>SUM(F10:F16)</f>
        <v>12377608.91</v>
      </c>
      <c r="G9" s="24">
        <f>SUM(G10:G16)</f>
        <v>10809647.789999999</v>
      </c>
      <c r="H9" s="24">
        <f t="shared" ref="H9:H40" si="1">E9-F9</f>
        <v>-76827.349999999627</v>
      </c>
    </row>
    <row r="10" spans="2:9" ht="12" customHeight="1" x14ac:dyDescent="0.2">
      <c r="B10" s="11" t="s">
        <v>16</v>
      </c>
      <c r="C10" s="23">
        <v>4605574.9400000004</v>
      </c>
      <c r="D10" s="27">
        <v>244625.89</v>
      </c>
      <c r="E10" s="28">
        <f t="shared" si="0"/>
        <v>4850200.83</v>
      </c>
      <c r="F10" s="23">
        <v>4850200.83</v>
      </c>
      <c r="G10" s="23">
        <v>4850200.83</v>
      </c>
      <c r="H10" s="29">
        <f t="shared" si="1"/>
        <v>0</v>
      </c>
    </row>
    <row r="11" spans="2:9" ht="12" customHeight="1" x14ac:dyDescent="0.2">
      <c r="B11" s="11" t="s">
        <v>17</v>
      </c>
      <c r="C11" s="23">
        <v>0</v>
      </c>
      <c r="D11" s="27">
        <v>0</v>
      </c>
      <c r="E11" s="28">
        <f t="shared" si="0"/>
        <v>0</v>
      </c>
      <c r="F11" s="23">
        <v>0</v>
      </c>
      <c r="G11" s="23">
        <v>0</v>
      </c>
      <c r="H11" s="29">
        <f t="shared" si="1"/>
        <v>0</v>
      </c>
    </row>
    <row r="12" spans="2:9" ht="12" customHeight="1" x14ac:dyDescent="0.2">
      <c r="B12" s="11" t="s">
        <v>18</v>
      </c>
      <c r="C12" s="23">
        <v>2884455.83</v>
      </c>
      <c r="D12" s="27">
        <v>779899.64</v>
      </c>
      <c r="E12" s="28">
        <f t="shared" si="0"/>
        <v>3664355.47</v>
      </c>
      <c r="F12" s="23">
        <v>3662257.4</v>
      </c>
      <c r="G12" s="23">
        <v>3582034.04</v>
      </c>
      <c r="H12" s="29">
        <f t="shared" si="1"/>
        <v>2098.070000000298</v>
      </c>
    </row>
    <row r="13" spans="2:9" ht="12" customHeight="1" x14ac:dyDescent="0.2">
      <c r="B13" s="11" t="s">
        <v>19</v>
      </c>
      <c r="C13" s="23">
        <v>2409077.58</v>
      </c>
      <c r="D13" s="27">
        <v>60833.760000000002</v>
      </c>
      <c r="E13" s="28">
        <f>C13+D13</f>
        <v>2469911.34</v>
      </c>
      <c r="F13" s="23">
        <v>2548848.89</v>
      </c>
      <c r="G13" s="23">
        <v>1061111.1299999999</v>
      </c>
      <c r="H13" s="29">
        <f t="shared" si="1"/>
        <v>-78937.550000000279</v>
      </c>
    </row>
    <row r="14" spans="2:9" ht="12" customHeight="1" x14ac:dyDescent="0.2">
      <c r="B14" s="11" t="s">
        <v>20</v>
      </c>
      <c r="C14" s="23">
        <v>935078.45</v>
      </c>
      <c r="D14" s="27">
        <v>381235.47</v>
      </c>
      <c r="E14" s="28">
        <f t="shared" si="0"/>
        <v>1316313.92</v>
      </c>
      <c r="F14" s="23">
        <v>1316301.79</v>
      </c>
      <c r="G14" s="23">
        <v>1316301.79</v>
      </c>
      <c r="H14" s="29">
        <f t="shared" si="1"/>
        <v>12.129999999888241</v>
      </c>
    </row>
    <row r="15" spans="2:9" ht="12" customHeight="1" x14ac:dyDescent="0.2">
      <c r="B15" s="11" t="s">
        <v>21</v>
      </c>
      <c r="C15" s="23">
        <v>0</v>
      </c>
      <c r="D15" s="27">
        <v>0</v>
      </c>
      <c r="E15" s="28">
        <f t="shared" si="0"/>
        <v>0</v>
      </c>
      <c r="F15" s="23">
        <v>0</v>
      </c>
      <c r="G15" s="23">
        <v>0</v>
      </c>
      <c r="H15" s="29">
        <f t="shared" si="1"/>
        <v>0</v>
      </c>
    </row>
    <row r="16" spans="2:9" ht="12" customHeight="1" x14ac:dyDescent="0.2">
      <c r="B16" s="11" t="s">
        <v>22</v>
      </c>
      <c r="C16" s="23">
        <v>0</v>
      </c>
      <c r="D16" s="27">
        <v>0</v>
      </c>
      <c r="E16" s="28">
        <f t="shared" si="0"/>
        <v>0</v>
      </c>
      <c r="F16" s="23">
        <v>0</v>
      </c>
      <c r="G16" s="23">
        <v>0</v>
      </c>
      <c r="H16" s="29">
        <f t="shared" si="1"/>
        <v>0</v>
      </c>
    </row>
    <row r="17" spans="2:8" ht="24" customHeight="1" x14ac:dyDescent="0.2">
      <c r="B17" s="6" t="s">
        <v>23</v>
      </c>
      <c r="C17" s="24">
        <f>SUM(C18:C26)</f>
        <v>7000205.3799999999</v>
      </c>
      <c r="D17" s="24">
        <f>SUM(D18:D26)</f>
        <v>-1155248.2999999998</v>
      </c>
      <c r="E17" s="24">
        <f t="shared" si="0"/>
        <v>5844957.0800000001</v>
      </c>
      <c r="F17" s="24">
        <f>SUM(F18:F26)</f>
        <v>5630616.3300000001</v>
      </c>
      <c r="G17" s="24">
        <f>SUM(G18:G26)</f>
        <v>5615549.7500000009</v>
      </c>
      <c r="H17" s="24">
        <f t="shared" si="1"/>
        <v>214340.75</v>
      </c>
    </row>
    <row r="18" spans="2:8" ht="24" x14ac:dyDescent="0.2">
      <c r="B18" s="9" t="s">
        <v>24</v>
      </c>
      <c r="C18" s="23">
        <v>648520.13</v>
      </c>
      <c r="D18" s="27">
        <v>-46936.47</v>
      </c>
      <c r="E18" s="28">
        <f t="shared" si="0"/>
        <v>601583.66</v>
      </c>
      <c r="F18" s="23">
        <v>563584.56000000006</v>
      </c>
      <c r="G18" s="23">
        <v>563584.56000000006</v>
      </c>
      <c r="H18" s="29">
        <f t="shared" si="1"/>
        <v>37999.099999999977</v>
      </c>
    </row>
    <row r="19" spans="2:8" ht="12" customHeight="1" x14ac:dyDescent="0.2">
      <c r="B19" s="9" t="s">
        <v>25</v>
      </c>
      <c r="C19" s="23">
        <v>221926.74</v>
      </c>
      <c r="D19" s="27">
        <v>36868.480000000003</v>
      </c>
      <c r="E19" s="28">
        <f t="shared" si="0"/>
        <v>258795.22</v>
      </c>
      <c r="F19" s="23">
        <v>249129.81</v>
      </c>
      <c r="G19" s="23">
        <v>249129.81</v>
      </c>
      <c r="H19" s="29">
        <f t="shared" si="1"/>
        <v>9665.4100000000035</v>
      </c>
    </row>
    <row r="20" spans="2:8" ht="12" customHeight="1" x14ac:dyDescent="0.2">
      <c r="B20" s="9" t="s">
        <v>26</v>
      </c>
      <c r="C20" s="23">
        <v>0</v>
      </c>
      <c r="D20" s="27">
        <v>0</v>
      </c>
      <c r="E20" s="28">
        <f t="shared" si="0"/>
        <v>0</v>
      </c>
      <c r="F20" s="23">
        <v>0</v>
      </c>
      <c r="G20" s="23">
        <v>0</v>
      </c>
      <c r="H20" s="29">
        <f t="shared" si="1"/>
        <v>0</v>
      </c>
    </row>
    <row r="21" spans="2:8" ht="12" customHeight="1" x14ac:dyDescent="0.2">
      <c r="B21" s="9" t="s">
        <v>27</v>
      </c>
      <c r="C21" s="23">
        <v>3191896.01</v>
      </c>
      <c r="D21" s="27">
        <v>-642518.6</v>
      </c>
      <c r="E21" s="28">
        <f t="shared" si="0"/>
        <v>2549377.4099999997</v>
      </c>
      <c r="F21" s="23">
        <v>2444185.1800000002</v>
      </c>
      <c r="G21" s="23">
        <v>2444185.1800000002</v>
      </c>
      <c r="H21" s="29">
        <f t="shared" si="1"/>
        <v>105192.22999999952</v>
      </c>
    </row>
    <row r="22" spans="2:8" ht="12" customHeight="1" x14ac:dyDescent="0.2">
      <c r="B22" s="9" t="s">
        <v>28</v>
      </c>
      <c r="C22" s="23">
        <v>279033.84999999998</v>
      </c>
      <c r="D22" s="27">
        <v>-223000</v>
      </c>
      <c r="E22" s="28">
        <f t="shared" si="0"/>
        <v>56033.849999999977</v>
      </c>
      <c r="F22" s="23">
        <v>29152.5</v>
      </c>
      <c r="G22" s="23">
        <v>29152.5</v>
      </c>
      <c r="H22" s="29">
        <f t="shared" si="1"/>
        <v>26881.349999999977</v>
      </c>
    </row>
    <row r="23" spans="2:8" ht="12" customHeight="1" x14ac:dyDescent="0.2">
      <c r="B23" s="9" t="s">
        <v>29</v>
      </c>
      <c r="C23" s="23">
        <v>1482072.62</v>
      </c>
      <c r="D23" s="27">
        <v>-47492.73</v>
      </c>
      <c r="E23" s="28">
        <f t="shared" si="0"/>
        <v>1434579.8900000001</v>
      </c>
      <c r="F23" s="23">
        <v>1432322.91</v>
      </c>
      <c r="G23" s="23">
        <v>1417256.33</v>
      </c>
      <c r="H23" s="29">
        <f t="shared" si="1"/>
        <v>2256.9800000002142</v>
      </c>
    </row>
    <row r="24" spans="2:8" ht="12" customHeight="1" x14ac:dyDescent="0.2">
      <c r="B24" s="9" t="s">
        <v>30</v>
      </c>
      <c r="C24" s="23">
        <v>68435.69</v>
      </c>
      <c r="D24" s="27">
        <v>122542.94</v>
      </c>
      <c r="E24" s="28">
        <f t="shared" si="0"/>
        <v>190978.63</v>
      </c>
      <c r="F24" s="23">
        <v>190638.41</v>
      </c>
      <c r="G24" s="23">
        <v>190638.41</v>
      </c>
      <c r="H24" s="29">
        <f t="shared" si="1"/>
        <v>340.22000000000116</v>
      </c>
    </row>
    <row r="25" spans="2:8" ht="12" customHeight="1" x14ac:dyDescent="0.2">
      <c r="B25" s="9" t="s">
        <v>31</v>
      </c>
      <c r="C25" s="23">
        <v>0</v>
      </c>
      <c r="D25" s="27">
        <v>0</v>
      </c>
      <c r="E25" s="28">
        <f t="shared" si="0"/>
        <v>0</v>
      </c>
      <c r="F25" s="23">
        <v>0</v>
      </c>
      <c r="G25" s="23">
        <v>0</v>
      </c>
      <c r="H25" s="29">
        <f t="shared" si="1"/>
        <v>0</v>
      </c>
    </row>
    <row r="26" spans="2:8" ht="12" customHeight="1" x14ac:dyDescent="0.2">
      <c r="B26" s="9" t="s">
        <v>32</v>
      </c>
      <c r="C26" s="23">
        <v>1108320.3400000001</v>
      </c>
      <c r="D26" s="27">
        <v>-354711.92</v>
      </c>
      <c r="E26" s="28">
        <f t="shared" si="0"/>
        <v>753608.42000000016</v>
      </c>
      <c r="F26" s="23">
        <v>721602.96</v>
      </c>
      <c r="G26" s="23">
        <v>721602.96</v>
      </c>
      <c r="H26" s="29">
        <f t="shared" si="1"/>
        <v>32005.460000000196</v>
      </c>
    </row>
    <row r="27" spans="2:8" ht="20.100000000000001" customHeight="1" x14ac:dyDescent="0.2">
      <c r="B27" s="6" t="s">
        <v>33</v>
      </c>
      <c r="C27" s="24">
        <f>SUM(C28:C36)</f>
        <v>6395485.7699999996</v>
      </c>
      <c r="D27" s="24">
        <f>SUM(D28:D36)</f>
        <v>3076037.54</v>
      </c>
      <c r="E27" s="24">
        <f>D27+C27</f>
        <v>9471523.3099999987</v>
      </c>
      <c r="F27" s="24">
        <f>SUM(F28:F36)</f>
        <v>9315867.6199999992</v>
      </c>
      <c r="G27" s="24">
        <f>SUM(G28:G36)</f>
        <v>9315867.6199999992</v>
      </c>
      <c r="H27" s="24">
        <f t="shared" si="1"/>
        <v>155655.68999999948</v>
      </c>
    </row>
    <row r="28" spans="2:8" x14ac:dyDescent="0.2">
      <c r="B28" s="9" t="s">
        <v>34</v>
      </c>
      <c r="C28" s="23">
        <v>2838352.66</v>
      </c>
      <c r="D28" s="27">
        <v>97320.59</v>
      </c>
      <c r="E28" s="28">
        <f t="shared" ref="E28:E36" si="2">C28+D28</f>
        <v>2935673.25</v>
      </c>
      <c r="F28" s="23">
        <v>2910002.31</v>
      </c>
      <c r="G28" s="23">
        <v>2910002.31</v>
      </c>
      <c r="H28" s="29">
        <f t="shared" si="1"/>
        <v>25670.939999999944</v>
      </c>
    </row>
    <row r="29" spans="2:8" x14ac:dyDescent="0.2">
      <c r="B29" s="9" t="s">
        <v>35</v>
      </c>
      <c r="C29" s="23">
        <v>0</v>
      </c>
      <c r="D29" s="27">
        <v>595150</v>
      </c>
      <c r="E29" s="28">
        <f t="shared" si="2"/>
        <v>595150</v>
      </c>
      <c r="F29" s="23">
        <v>479500</v>
      </c>
      <c r="G29" s="23">
        <v>479500</v>
      </c>
      <c r="H29" s="29">
        <f t="shared" si="1"/>
        <v>115650</v>
      </c>
    </row>
    <row r="30" spans="2:8" ht="12" customHeight="1" x14ac:dyDescent="0.2">
      <c r="B30" s="9" t="s">
        <v>36</v>
      </c>
      <c r="C30" s="23">
        <v>892439.59</v>
      </c>
      <c r="D30" s="27">
        <v>362034.68</v>
      </c>
      <c r="E30" s="28">
        <f t="shared" si="2"/>
        <v>1254474.27</v>
      </c>
      <c r="F30" s="23">
        <v>1221828.47</v>
      </c>
      <c r="G30" s="23">
        <v>1221828.47</v>
      </c>
      <c r="H30" s="29">
        <f t="shared" si="1"/>
        <v>32645.800000000047</v>
      </c>
    </row>
    <row r="31" spans="2:8" x14ac:dyDescent="0.2">
      <c r="B31" s="9" t="s">
        <v>37</v>
      </c>
      <c r="C31" s="23">
        <v>1094666.8899999999</v>
      </c>
      <c r="D31" s="27">
        <v>-342047.97</v>
      </c>
      <c r="E31" s="28">
        <f t="shared" si="2"/>
        <v>752618.91999999993</v>
      </c>
      <c r="F31" s="23">
        <v>812312.47</v>
      </c>
      <c r="G31" s="23">
        <v>812312.47</v>
      </c>
      <c r="H31" s="29">
        <f t="shared" si="1"/>
        <v>-59693.550000000047</v>
      </c>
    </row>
    <row r="32" spans="2:8" ht="24" x14ac:dyDescent="0.2">
      <c r="B32" s="9" t="s">
        <v>38</v>
      </c>
      <c r="C32" s="23">
        <v>1170290.1100000001</v>
      </c>
      <c r="D32" s="27">
        <v>1964440.2</v>
      </c>
      <c r="E32" s="28">
        <f t="shared" si="2"/>
        <v>3134730.31</v>
      </c>
      <c r="F32" s="23">
        <v>3106633.6</v>
      </c>
      <c r="G32" s="23">
        <v>3106633.6</v>
      </c>
      <c r="H32" s="29">
        <f t="shared" si="1"/>
        <v>28096.709999999963</v>
      </c>
    </row>
    <row r="33" spans="2:8" x14ac:dyDescent="0.2">
      <c r="B33" s="9" t="s">
        <v>39</v>
      </c>
      <c r="C33" s="23">
        <v>0</v>
      </c>
      <c r="D33" s="27">
        <v>17140.5</v>
      </c>
      <c r="E33" s="28">
        <f t="shared" si="2"/>
        <v>17140.5</v>
      </c>
      <c r="F33" s="23">
        <v>17140.5</v>
      </c>
      <c r="G33" s="23">
        <v>17140.5</v>
      </c>
      <c r="H33" s="29">
        <f t="shared" si="1"/>
        <v>0</v>
      </c>
    </row>
    <row r="34" spans="2:8" x14ac:dyDescent="0.2">
      <c r="B34" s="9" t="s">
        <v>40</v>
      </c>
      <c r="C34" s="23">
        <v>115181.81</v>
      </c>
      <c r="D34" s="27">
        <v>7000</v>
      </c>
      <c r="E34" s="28">
        <f t="shared" si="2"/>
        <v>122181.81</v>
      </c>
      <c r="F34" s="23">
        <v>119594.12</v>
      </c>
      <c r="G34" s="23">
        <v>119594.12</v>
      </c>
      <c r="H34" s="29">
        <f t="shared" si="1"/>
        <v>2587.6900000000023</v>
      </c>
    </row>
    <row r="35" spans="2:8" x14ac:dyDescent="0.2">
      <c r="B35" s="9" t="s">
        <v>41</v>
      </c>
      <c r="C35" s="23">
        <v>24386.71</v>
      </c>
      <c r="D35" s="27">
        <v>-12300</v>
      </c>
      <c r="E35" s="28">
        <f t="shared" si="2"/>
        <v>12086.71</v>
      </c>
      <c r="F35" s="23">
        <v>1953.6</v>
      </c>
      <c r="G35" s="23">
        <v>1953.6</v>
      </c>
      <c r="H35" s="29">
        <f t="shared" si="1"/>
        <v>10133.109999999999</v>
      </c>
    </row>
    <row r="36" spans="2:8" x14ac:dyDescent="0.2">
      <c r="B36" s="9" t="s">
        <v>42</v>
      </c>
      <c r="C36" s="23">
        <v>260168</v>
      </c>
      <c r="D36" s="27">
        <v>387299.54</v>
      </c>
      <c r="E36" s="28">
        <f t="shared" si="2"/>
        <v>647467.54</v>
      </c>
      <c r="F36" s="23">
        <v>646902.55000000005</v>
      </c>
      <c r="G36" s="23">
        <v>646902.55000000005</v>
      </c>
      <c r="H36" s="29">
        <f t="shared" si="1"/>
        <v>564.98999999999069</v>
      </c>
    </row>
    <row r="37" spans="2:8" ht="20.100000000000001" customHeight="1" x14ac:dyDescent="0.2">
      <c r="B37" s="7" t="s">
        <v>43</v>
      </c>
      <c r="C37" s="24">
        <f>SUM(C38:C46)</f>
        <v>2837955.45</v>
      </c>
      <c r="D37" s="24">
        <f>SUM(D38:D46)</f>
        <v>-721022</v>
      </c>
      <c r="E37" s="24">
        <f>C37+D37</f>
        <v>2116933.4500000002</v>
      </c>
      <c r="F37" s="24">
        <f>SUM(F38:F46)</f>
        <v>2078212.83</v>
      </c>
      <c r="G37" s="24">
        <f>SUM(G38:G46)</f>
        <v>1934960.37</v>
      </c>
      <c r="H37" s="24">
        <f t="shared" si="1"/>
        <v>38720.620000000112</v>
      </c>
    </row>
    <row r="38" spans="2:8" ht="12" customHeight="1" x14ac:dyDescent="0.2">
      <c r="B38" s="9" t="s">
        <v>44</v>
      </c>
      <c r="C38" s="23">
        <v>0</v>
      </c>
      <c r="D38" s="27">
        <v>0</v>
      </c>
      <c r="E38" s="2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45</v>
      </c>
      <c r="C39" s="23">
        <v>2157856.41</v>
      </c>
      <c r="D39" s="27">
        <v>-219967</v>
      </c>
      <c r="E39" s="28">
        <f t="shared" si="3"/>
        <v>1937889.4100000001</v>
      </c>
      <c r="F39" s="23">
        <v>1932891.77</v>
      </c>
      <c r="G39" s="23">
        <v>1789639.31</v>
      </c>
      <c r="H39" s="29">
        <f t="shared" si="1"/>
        <v>4997.6400000001304</v>
      </c>
    </row>
    <row r="40" spans="2:8" ht="12" customHeight="1" x14ac:dyDescent="0.2">
      <c r="B40" s="9" t="s">
        <v>46</v>
      </c>
      <c r="C40" s="23">
        <v>0</v>
      </c>
      <c r="D40" s="27">
        <v>0</v>
      </c>
      <c r="E40" s="2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47</v>
      </c>
      <c r="C41" s="23">
        <v>680099.04</v>
      </c>
      <c r="D41" s="27">
        <v>-512265.69</v>
      </c>
      <c r="E41" s="28">
        <f t="shared" si="3"/>
        <v>167833.35000000003</v>
      </c>
      <c r="F41" s="23">
        <v>135341.06</v>
      </c>
      <c r="G41" s="23">
        <v>135341.06</v>
      </c>
      <c r="H41" s="29">
        <f t="shared" ref="H41:H72" si="4">E41-F41</f>
        <v>32492.290000000037</v>
      </c>
    </row>
    <row r="42" spans="2:8" ht="12" customHeight="1" x14ac:dyDescent="0.2">
      <c r="B42" s="9" t="s">
        <v>48</v>
      </c>
      <c r="C42" s="23">
        <v>0</v>
      </c>
      <c r="D42" s="27">
        <v>11210.69</v>
      </c>
      <c r="E42" s="28">
        <f t="shared" si="3"/>
        <v>11210.69</v>
      </c>
      <c r="F42" s="23">
        <v>9980</v>
      </c>
      <c r="G42" s="23">
        <v>9980</v>
      </c>
      <c r="H42" s="29">
        <f t="shared" si="4"/>
        <v>1230.6900000000005</v>
      </c>
    </row>
    <row r="43" spans="2:8" ht="12" customHeight="1" x14ac:dyDescent="0.2">
      <c r="B43" s="9" t="s">
        <v>49</v>
      </c>
      <c r="C43" s="23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50</v>
      </c>
      <c r="C44" s="23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51</v>
      </c>
      <c r="C45" s="23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x14ac:dyDescent="0.2">
      <c r="B46" s="10" t="s">
        <v>52</v>
      </c>
      <c r="C46" s="25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53</v>
      </c>
      <c r="C47" s="24">
        <f>SUM(C48:C56)</f>
        <v>15848892.23</v>
      </c>
      <c r="D47" s="24">
        <f>SUM(D48:D56)</f>
        <v>-2666362.02</v>
      </c>
      <c r="E47" s="24">
        <f t="shared" si="3"/>
        <v>13182530.210000001</v>
      </c>
      <c r="F47" s="24">
        <f>SUM(F48:F56)</f>
        <v>13119094.16</v>
      </c>
      <c r="G47" s="24">
        <f>SUM(G48:G56)</f>
        <v>13119094.16</v>
      </c>
      <c r="H47" s="24">
        <f t="shared" si="4"/>
        <v>63436.050000000745</v>
      </c>
    </row>
    <row r="48" spans="2:8" x14ac:dyDescent="0.2">
      <c r="B48" s="9" t="s">
        <v>54</v>
      </c>
      <c r="C48" s="23">
        <v>200000</v>
      </c>
      <c r="D48" s="27">
        <v>319217.71000000002</v>
      </c>
      <c r="E48" s="28">
        <f t="shared" si="3"/>
        <v>519217.71</v>
      </c>
      <c r="F48" s="23">
        <v>505424.35</v>
      </c>
      <c r="G48" s="23">
        <v>505424.35</v>
      </c>
      <c r="H48" s="29">
        <f t="shared" si="4"/>
        <v>13793.360000000044</v>
      </c>
    </row>
    <row r="49" spans="2:8" x14ac:dyDescent="0.2">
      <c r="B49" s="9" t="s">
        <v>55</v>
      </c>
      <c r="C49" s="23">
        <v>0</v>
      </c>
      <c r="D49" s="27">
        <v>0</v>
      </c>
      <c r="E49" s="2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56</v>
      </c>
      <c r="C50" s="23">
        <v>0</v>
      </c>
      <c r="D50" s="27">
        <v>0</v>
      </c>
      <c r="E50" s="2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57</v>
      </c>
      <c r="C51" s="23">
        <v>1600000</v>
      </c>
      <c r="D51" s="27">
        <v>-274379.3</v>
      </c>
      <c r="E51" s="28">
        <f t="shared" si="3"/>
        <v>1325620.7</v>
      </c>
      <c r="F51" s="23">
        <v>1325620.7</v>
      </c>
      <c r="G51" s="23">
        <v>1325620.7</v>
      </c>
      <c r="H51" s="20">
        <f t="shared" si="4"/>
        <v>0</v>
      </c>
    </row>
    <row r="52" spans="2:8" x14ac:dyDescent="0.2">
      <c r="B52" s="9" t="s">
        <v>58</v>
      </c>
      <c r="C52" s="23">
        <v>0</v>
      </c>
      <c r="D52" s="27">
        <v>82822.37</v>
      </c>
      <c r="E52" s="28">
        <f t="shared" si="3"/>
        <v>82822.37</v>
      </c>
      <c r="F52" s="23">
        <v>82822.37</v>
      </c>
      <c r="G52" s="23">
        <v>82822.37</v>
      </c>
      <c r="H52" s="20">
        <f t="shared" si="4"/>
        <v>0</v>
      </c>
    </row>
    <row r="53" spans="2:8" x14ac:dyDescent="0.2">
      <c r="B53" s="9" t="s">
        <v>59</v>
      </c>
      <c r="C53" s="23">
        <v>2400000</v>
      </c>
      <c r="D53" s="27">
        <v>-1296255.53</v>
      </c>
      <c r="E53" s="28">
        <f t="shared" si="3"/>
        <v>1103744.47</v>
      </c>
      <c r="F53" s="23">
        <v>1103744.47</v>
      </c>
      <c r="G53" s="23">
        <v>1103744.47</v>
      </c>
      <c r="H53" s="20">
        <f t="shared" si="4"/>
        <v>0</v>
      </c>
    </row>
    <row r="54" spans="2:8" x14ac:dyDescent="0.2">
      <c r="B54" s="9" t="s">
        <v>60</v>
      </c>
      <c r="C54" s="23">
        <v>0</v>
      </c>
      <c r="D54" s="27">
        <v>0</v>
      </c>
      <c r="E54" s="2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61</v>
      </c>
      <c r="C55" s="23">
        <v>11148892.23</v>
      </c>
      <c r="D55" s="27">
        <v>-1070267.27</v>
      </c>
      <c r="E55" s="28">
        <f t="shared" si="3"/>
        <v>10078624.960000001</v>
      </c>
      <c r="F55" s="23">
        <v>10028982.27</v>
      </c>
      <c r="G55" s="23">
        <v>10028982.27</v>
      </c>
      <c r="H55" s="29">
        <f t="shared" si="4"/>
        <v>49642.690000001341</v>
      </c>
    </row>
    <row r="56" spans="2:8" x14ac:dyDescent="0.2">
      <c r="B56" s="9" t="s">
        <v>62</v>
      </c>
      <c r="C56" s="23">
        <v>500000</v>
      </c>
      <c r="D56" s="27">
        <v>-427500</v>
      </c>
      <c r="E56" s="28">
        <f t="shared" si="3"/>
        <v>72500</v>
      </c>
      <c r="F56" s="23">
        <v>72500</v>
      </c>
      <c r="G56" s="23">
        <v>72500</v>
      </c>
      <c r="H56" s="20">
        <f t="shared" si="4"/>
        <v>0</v>
      </c>
    </row>
    <row r="57" spans="2:8" ht="20.100000000000001" customHeight="1" x14ac:dyDescent="0.2">
      <c r="B57" s="6" t="s">
        <v>63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64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65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66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67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68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69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70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71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72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73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74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75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76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77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78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79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80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81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82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83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84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85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x14ac:dyDescent="0.2">
      <c r="B80" s="10" t="s">
        <v>86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x14ac:dyDescent="0.2">
      <c r="B81" s="8" t="s">
        <v>87</v>
      </c>
      <c r="C81" s="26">
        <f>SUM(C73,C69,C61,C57,C47,C27,C37,C17,C9)</f>
        <v>42916725.629999995</v>
      </c>
      <c r="D81" s="26">
        <f>SUM(D73,D69,D61,D57,D47,D37,D27,D17,D9)</f>
        <v>-1.9999999785795808E-2</v>
      </c>
      <c r="E81" s="26">
        <f>C81+D81</f>
        <v>42916725.609999992</v>
      </c>
      <c r="F81" s="26">
        <f>SUM(F73,F69,F61,F57,F47,F37,F17,F27,F9)</f>
        <v>42521399.849999994</v>
      </c>
      <c r="G81" s="26">
        <f>SUM(G73,G69,G61,G57,G47,G37,G27,G17,G9)</f>
        <v>40795119.689999998</v>
      </c>
      <c r="H81" s="26">
        <f t="shared" si="5"/>
        <v>395325.75999999791</v>
      </c>
    </row>
    <row r="83" spans="2:8" s="22" customFormat="1" x14ac:dyDescent="0.2"/>
    <row r="84" spans="2:8" s="22" customFormat="1" x14ac:dyDescent="0.2"/>
    <row r="85" spans="2:8" s="22" customFormat="1" x14ac:dyDescent="0.2"/>
    <row r="86" spans="2:8" s="22" customFormat="1" x14ac:dyDescent="0.2"/>
    <row r="87" spans="2:8" s="22" customFormat="1" x14ac:dyDescent="0.2"/>
    <row r="88" spans="2:8" s="22" customFormat="1" x14ac:dyDescent="0.2"/>
    <row r="89" spans="2:8" s="22" customFormat="1" x14ac:dyDescent="0.2"/>
    <row r="90" spans="2:8" s="22" customFormat="1" x14ac:dyDescent="0.2"/>
    <row r="91" spans="2:8" s="22" customFormat="1" x14ac:dyDescent="0.2"/>
    <row r="92" spans="2:8" s="22" customFormat="1" x14ac:dyDescent="0.2"/>
    <row r="93" spans="2:8" s="22" customFormat="1" x14ac:dyDescent="0.2"/>
    <row r="94" spans="2:8" s="22" customFormat="1" x14ac:dyDescent="0.2"/>
    <row r="95" spans="2:8" s="22" customFormat="1" x14ac:dyDescent="0.2"/>
    <row r="96" spans="2:8" s="22" customFormat="1" x14ac:dyDescent="0.2"/>
    <row r="97" s="22" customFormat="1" x14ac:dyDescent="0.2"/>
    <row r="98" s="22" customFormat="1" x14ac:dyDescent="0.2"/>
    <row r="99" s="22" customFormat="1" x14ac:dyDescent="0.2"/>
    <row r="100" s="22" customFormat="1" x14ac:dyDescent="0.2"/>
    <row r="101" s="22" customFormat="1" x14ac:dyDescent="0.2"/>
    <row r="102" s="22" customFormat="1" x14ac:dyDescent="0.2"/>
    <row r="103" s="22" customFormat="1" x14ac:dyDescent="0.2"/>
    <row r="104" s="22" customFormat="1" x14ac:dyDescent="0.2"/>
    <row r="105" s="22" customFormat="1" x14ac:dyDescent="0.2"/>
    <row r="106" s="22" customFormat="1" x14ac:dyDescent="0.2"/>
    <row r="107" s="22" customFormat="1" x14ac:dyDescent="0.2"/>
    <row r="108" s="22" customFormat="1" x14ac:dyDescent="0.2"/>
    <row r="109" s="22" customFormat="1" x14ac:dyDescent="0.2"/>
    <row r="110" s="22" customFormat="1" x14ac:dyDescent="0.2"/>
    <row r="111" s="22" customFormat="1" x14ac:dyDescent="0.2"/>
    <row r="112" s="22" customFormat="1" x14ac:dyDescent="0.2"/>
    <row r="113" s="22" customFormat="1" x14ac:dyDescent="0.2"/>
    <row r="114" s="22" customFormat="1" x14ac:dyDescent="0.2"/>
    <row r="115" s="22" customFormat="1" x14ac:dyDescent="0.2"/>
    <row r="116" s="22" customFormat="1" x14ac:dyDescent="0.2"/>
    <row r="117" s="22" customFormat="1" x14ac:dyDescent="0.2"/>
    <row r="118" s="22" customFormat="1" x14ac:dyDescent="0.2"/>
    <row r="119" s="22" customFormat="1" x14ac:dyDescent="0.2"/>
    <row r="120" s="22" customFormat="1" x14ac:dyDescent="0.2"/>
    <row r="121" s="22" customFormat="1" x14ac:dyDescent="0.2"/>
    <row r="122" s="22" customFormat="1" x14ac:dyDescent="0.2"/>
    <row r="123" s="22" customFormat="1" x14ac:dyDescent="0.2"/>
    <row r="124" s="22" customFormat="1" x14ac:dyDescent="0.2"/>
    <row r="125" s="22" customFormat="1" x14ac:dyDescent="0.2"/>
    <row r="126" s="22" customFormat="1" x14ac:dyDescent="0.2"/>
    <row r="127" s="22" customFormat="1" x14ac:dyDescent="0.2"/>
    <row r="128" s="22" customFormat="1" x14ac:dyDescent="0.2"/>
    <row r="129" s="22" customFormat="1" x14ac:dyDescent="0.2"/>
    <row r="130" s="22" customFormat="1" x14ac:dyDescent="0.2"/>
    <row r="131" s="22" customFormat="1" x14ac:dyDescent="0.2"/>
    <row r="132" s="22" customFormat="1" x14ac:dyDescent="0.2"/>
    <row r="133" s="22" customFormat="1" x14ac:dyDescent="0.2"/>
    <row r="134" s="22" customFormat="1" x14ac:dyDescent="0.2"/>
    <row r="135" s="22" customFormat="1" x14ac:dyDescent="0.2"/>
    <row r="136" s="22" customFormat="1" x14ac:dyDescent="0.2"/>
    <row r="137" s="22" customFormat="1" x14ac:dyDescent="0.2"/>
    <row r="138" s="22" customFormat="1" x14ac:dyDescent="0.2"/>
    <row r="139" s="22" customFormat="1" x14ac:dyDescent="0.2"/>
    <row r="140" s="22" customFormat="1" x14ac:dyDescent="0.2"/>
    <row r="141" s="22" customFormat="1" x14ac:dyDescent="0.2"/>
    <row r="142" s="22" customFormat="1" x14ac:dyDescent="0.2"/>
    <row r="143" s="22" customFormat="1" x14ac:dyDescent="0.2"/>
    <row r="144" s="22" customFormat="1" x14ac:dyDescent="0.2"/>
    <row r="145" s="22" customFormat="1" x14ac:dyDescent="0.2"/>
    <row r="146" s="22" customFormat="1" x14ac:dyDescent="0.2"/>
    <row r="147" s="22" customFormat="1" x14ac:dyDescent="0.2"/>
    <row r="148" s="22" customFormat="1" x14ac:dyDescent="0.2"/>
    <row r="149" s="22" customFormat="1" x14ac:dyDescent="0.2"/>
    <row r="150" s="22" customFormat="1" x14ac:dyDescent="0.2"/>
    <row r="151" s="22" customFormat="1" x14ac:dyDescent="0.2"/>
    <row r="152" s="22" customFormat="1" x14ac:dyDescent="0.2"/>
    <row r="153" s="22" customFormat="1" x14ac:dyDescent="0.2"/>
    <row r="154" s="22" customFormat="1" x14ac:dyDescent="0.2"/>
    <row r="155" s="22" customFormat="1" x14ac:dyDescent="0.2"/>
    <row r="156" s="22" customFormat="1" x14ac:dyDescent="0.2"/>
    <row r="157" s="22" customFormat="1" x14ac:dyDescent="0.2"/>
    <row r="158" s="22" customFormat="1" x14ac:dyDescent="0.2"/>
    <row r="159" s="22" customFormat="1" x14ac:dyDescent="0.2"/>
    <row r="160" s="22" customFormat="1" x14ac:dyDescent="0.2"/>
    <row r="161" s="22" customFormat="1" x14ac:dyDescent="0.2"/>
    <row r="162" s="22" customFormat="1" x14ac:dyDescent="0.2"/>
    <row r="163" s="22" customFormat="1" x14ac:dyDescent="0.2"/>
    <row r="164" s="22" customFormat="1" x14ac:dyDescent="0.2"/>
    <row r="165" s="22" customFormat="1" x14ac:dyDescent="0.2"/>
    <row r="166" s="22" customFormat="1" x14ac:dyDescent="0.2"/>
    <row r="167" s="22" customFormat="1" x14ac:dyDescent="0.2"/>
    <row r="168" s="22" customFormat="1" x14ac:dyDescent="0.2"/>
    <row r="169" s="22" customFormat="1" x14ac:dyDescent="0.2"/>
    <row r="170" s="22" customFormat="1" x14ac:dyDescent="0.2"/>
    <row r="171" s="22" customFormat="1" x14ac:dyDescent="0.2"/>
    <row r="172" s="22" customFormat="1" x14ac:dyDescent="0.2"/>
    <row r="173" s="22" customFormat="1" x14ac:dyDescent="0.2"/>
    <row r="174" s="22" customFormat="1" x14ac:dyDescent="0.2"/>
    <row r="175" s="22" customFormat="1" x14ac:dyDescent="0.2"/>
    <row r="176" s="22" customFormat="1" x14ac:dyDescent="0.2"/>
    <row r="177" s="22" customFormat="1" x14ac:dyDescent="0.2"/>
    <row r="178" s="22" customFormat="1" x14ac:dyDescent="0.2"/>
    <row r="179" s="22" customFormat="1" x14ac:dyDescent="0.2"/>
    <row r="180" s="22" customFormat="1" x14ac:dyDescent="0.2"/>
    <row r="181" s="22" customFormat="1" x14ac:dyDescent="0.2"/>
    <row r="182" s="22" customFormat="1" x14ac:dyDescent="0.2"/>
    <row r="183" s="22" customFormat="1" x14ac:dyDescent="0.2"/>
    <row r="184" s="22" customFormat="1" x14ac:dyDescent="0.2"/>
    <row r="185" s="22" customFormat="1" x14ac:dyDescent="0.2"/>
    <row r="186" s="22" customFormat="1" x14ac:dyDescent="0.2"/>
    <row r="187" s="22" customFormat="1" x14ac:dyDescent="0.2"/>
    <row r="188" s="22" customFormat="1" x14ac:dyDescent="0.2"/>
    <row r="189" s="22" customFormat="1" x14ac:dyDescent="0.2"/>
    <row r="190" s="22" customFormat="1" x14ac:dyDescent="0.2"/>
    <row r="191" s="22" customFormat="1" x14ac:dyDescent="0.2"/>
    <row r="192" s="22" customFormat="1" x14ac:dyDescent="0.2"/>
    <row r="193" s="22" customFormat="1" x14ac:dyDescent="0.2"/>
    <row r="194" s="22" customFormat="1" x14ac:dyDescent="0.2"/>
    <row r="195" s="22" customFormat="1" x14ac:dyDescent="0.2"/>
    <row r="196" s="22" customFormat="1" x14ac:dyDescent="0.2"/>
    <row r="197" s="22" customFormat="1" x14ac:dyDescent="0.2"/>
    <row r="198" s="22" customFormat="1" x14ac:dyDescent="0.2"/>
    <row r="199" s="22" customFormat="1" x14ac:dyDescent="0.2"/>
    <row r="200" s="22" customFormat="1" x14ac:dyDescent="0.2"/>
    <row r="201" s="22" customFormat="1" x14ac:dyDescent="0.2"/>
    <row r="202" s="22" customFormat="1" x14ac:dyDescent="0.2"/>
    <row r="203" s="22" customFormat="1" x14ac:dyDescent="0.2"/>
    <row r="204" s="22" customFormat="1" x14ac:dyDescent="0.2"/>
    <row r="205" s="22" customFormat="1" x14ac:dyDescent="0.2"/>
  </sheetData>
  <sheetProtection password="F376" sheet="1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46" orientation="portrait" r:id="rId1"/>
  <headerFooter differentFirst="1">
    <firstFooter>&amp;C“Bajo protesta de decir verdad declaramos que los Estados Financieros y sus notas, son razonablemente correctos y son responsabilidad del emisor.” 
 Sello Digital: 5147410000202200004toTrimestre000020230127105647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DIRECCION FINANCIERA</cp:lastModifiedBy>
  <cp:lastPrinted>2023-02-01T17:38:27Z</cp:lastPrinted>
  <dcterms:created xsi:type="dcterms:W3CDTF">2019-12-04T16:22:52Z</dcterms:created>
  <dcterms:modified xsi:type="dcterms:W3CDTF">2023-02-01T17:38:32Z</dcterms:modified>
</cp:coreProperties>
</file>